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Vlada\Documents\Administration\ENTU\Position_Group leader 2027\"/>
    </mc:Choice>
  </mc:AlternateContent>
  <bookViews>
    <workbookView xWindow="0" yWindow="0" windowWidth="28800" windowHeight="112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3" i="1"/>
  <c r="G12" i="1"/>
  <c r="G11" i="1"/>
  <c r="G10" i="1"/>
  <c r="G9" i="1"/>
  <c r="G8" i="1"/>
  <c r="G7" i="1"/>
  <c r="H7" i="1" s="1"/>
  <c r="G6" i="1"/>
  <c r="G5" i="1"/>
  <c r="H26" i="1"/>
  <c r="H25" i="1"/>
  <c r="H24" i="1"/>
  <c r="H27" i="1"/>
  <c r="H19" i="1"/>
  <c r="H17" i="1"/>
  <c r="H11" i="1"/>
  <c r="H14" i="1"/>
  <c r="H21" i="1" l="1"/>
  <c r="H29" i="1"/>
</calcChain>
</file>

<file path=xl/sharedStrings.xml><?xml version="1.0" encoding="utf-8"?>
<sst xmlns="http://schemas.openxmlformats.org/spreadsheetml/2006/main" count="26" uniqueCount="26">
  <si>
    <t>PI</t>
  </si>
  <si>
    <t>pozice</t>
  </si>
  <si>
    <t>platy</t>
  </si>
  <si>
    <t>rok</t>
  </si>
  <si>
    <t>PhD</t>
  </si>
  <si>
    <t>technik</t>
  </si>
  <si>
    <t>celkem</t>
  </si>
  <si>
    <t>start-up</t>
  </si>
  <si>
    <t>investice</t>
  </si>
  <si>
    <t>těžko můžeme dát méně a těžko i více</t>
  </si>
  <si>
    <t>tohle vypadá lukrativně, ale on(a) přijde do prázdné</t>
  </si>
  <si>
    <t>tohle je minimum ...</t>
  </si>
  <si>
    <t>materiál</t>
  </si>
  <si>
    <t>úvazek</t>
  </si>
  <si>
    <t>mesíční hrubý plat</t>
  </si>
  <si>
    <t>roční suma</t>
  </si>
  <si>
    <t>poznámka</t>
  </si>
  <si>
    <t>... a proto bych se zavázal i ke 4. roku</t>
  </si>
  <si>
    <t>sumy po letech:</t>
  </si>
  <si>
    <t>první rok reálně někoho sežene až ke konci ...</t>
  </si>
  <si>
    <t>Nový PI na molekulární fyziologii ENTÚ (předpokládaný nástup od 1. 1. 2027 - reálně nejspíše později)</t>
  </si>
  <si>
    <t>centifuga, mikroskop, mrazak, inkubatory ...</t>
  </si>
  <si>
    <t>plasty, sklo, pipety, ...</t>
  </si>
  <si>
    <t>místnosti ... a vše, co koupí, nám zůstane</t>
  </si>
  <si>
    <t>tyhle platy vychází z požadavků JčU, oni zaplatí 1/2</t>
  </si>
  <si>
    <t>technik bude sdílený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</si>
</sst>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3" borderId="1" xfId="0" applyFill="1" applyBorder="1"/>
    <xf numFmtId="0" fontId="0" fillId="3" borderId="2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10" xfId="0" applyFill="1" applyBorder="1"/>
    <xf numFmtId="0" fontId="0" fillId="3" borderId="11" xfId="0" applyFill="1" applyBorder="1"/>
    <xf numFmtId="0" fontId="1" fillId="2" borderId="1" xfId="0" applyFont="1" applyFill="1" applyBorder="1"/>
    <xf numFmtId="0" fontId="1" fillId="2" borderId="4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3" borderId="0" xfId="0" applyFont="1" applyFill="1" applyBorder="1"/>
    <xf numFmtId="0" fontId="0" fillId="0" borderId="0" xfId="0" applyFill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0" borderId="0" xfId="0" applyBorder="1"/>
    <xf numFmtId="0" fontId="0" fillId="3" borderId="16" xfId="0" applyFill="1" applyBorder="1"/>
    <xf numFmtId="3" fontId="0" fillId="3" borderId="0" xfId="0" applyNumberFormat="1" applyFill="1" applyBorder="1"/>
    <xf numFmtId="0" fontId="1" fillId="3" borderId="0" xfId="0" applyFont="1" applyFill="1" applyBorder="1" applyAlignment="1">
      <alignment horizontal="right"/>
    </xf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3" fontId="0" fillId="4" borderId="1" xfId="0" applyNumberFormat="1" applyFill="1" applyBorder="1"/>
    <xf numFmtId="3" fontId="1" fillId="4" borderId="3" xfId="0" applyNumberFormat="1" applyFont="1" applyFill="1" applyBorder="1"/>
    <xf numFmtId="3" fontId="0" fillId="4" borderId="20" xfId="0" applyNumberFormat="1" applyFill="1" applyBorder="1"/>
    <xf numFmtId="3" fontId="0" fillId="4" borderId="21" xfId="0" applyNumberFormat="1" applyFill="1" applyBorder="1"/>
    <xf numFmtId="3" fontId="0" fillId="4" borderId="22" xfId="0" applyNumberFormat="1" applyFill="1" applyBorder="1"/>
    <xf numFmtId="0" fontId="1" fillId="2" borderId="23" xfId="0" applyFont="1" applyFill="1" applyBorder="1"/>
    <xf numFmtId="3" fontId="0" fillId="3" borderId="20" xfId="0" applyNumberFormat="1" applyFill="1" applyBorder="1"/>
    <xf numFmtId="3" fontId="0" fillId="3" borderId="22" xfId="0" applyNumberFormat="1" applyFill="1" applyBorder="1"/>
    <xf numFmtId="3" fontId="0" fillId="4" borderId="24" xfId="0" applyNumberFormat="1" applyFill="1" applyBorder="1"/>
    <xf numFmtId="0" fontId="1" fillId="2" borderId="7" xfId="0" applyFont="1" applyFill="1" applyBorder="1"/>
    <xf numFmtId="3" fontId="0" fillId="4" borderId="23" xfId="0" applyNumberFormat="1" applyFill="1" applyBorder="1"/>
    <xf numFmtId="3" fontId="0" fillId="4" borderId="25" xfId="0" applyNumberForma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P15" sqref="P15"/>
    </sheetView>
  </sheetViews>
  <sheetFormatPr defaultRowHeight="15" x14ac:dyDescent="0.25"/>
  <cols>
    <col min="1" max="1" width="4" customWidth="1"/>
    <col min="6" max="6" width="18.42578125" customWidth="1"/>
    <col min="7" max="7" width="11.42578125" customWidth="1"/>
    <col min="9" max="9" width="54.42578125" customWidth="1"/>
    <col min="10" max="10" width="3.5703125" customWidth="1"/>
  </cols>
  <sheetData>
    <row r="1" spans="1:10" ht="15.75" thickBot="1" x14ac:dyDescent="0.3"/>
    <row r="2" spans="1:10" x14ac:dyDescent="0.25">
      <c r="A2" s="14"/>
      <c r="B2" s="15"/>
      <c r="C2" s="15"/>
      <c r="D2" s="15"/>
      <c r="E2" s="15"/>
      <c r="F2" s="15"/>
      <c r="G2" s="15"/>
      <c r="H2" s="15"/>
      <c r="I2" s="15"/>
      <c r="J2" s="16"/>
    </row>
    <row r="3" spans="1:10" ht="15.75" thickBot="1" x14ac:dyDescent="0.3">
      <c r="A3" s="17"/>
      <c r="B3" s="18"/>
      <c r="C3" s="12" t="s">
        <v>20</v>
      </c>
      <c r="D3" s="12"/>
      <c r="E3" s="12"/>
      <c r="F3" s="12"/>
      <c r="G3" s="12"/>
      <c r="H3" s="12"/>
      <c r="I3" s="12"/>
      <c r="J3" s="19"/>
    </row>
    <row r="4" spans="1:10" ht="15.75" thickBot="1" x14ac:dyDescent="0.3">
      <c r="A4" s="17"/>
      <c r="B4" s="3"/>
      <c r="C4" s="9" t="s">
        <v>1</v>
      </c>
      <c r="D4" s="30" t="s">
        <v>13</v>
      </c>
      <c r="E4" s="30" t="s">
        <v>3</v>
      </c>
      <c r="F4" s="30" t="s">
        <v>14</v>
      </c>
      <c r="G4" s="30" t="s">
        <v>15</v>
      </c>
      <c r="H4" s="30" t="s">
        <v>6</v>
      </c>
      <c r="I4" s="34" t="s">
        <v>16</v>
      </c>
      <c r="J4" s="19"/>
    </row>
    <row r="5" spans="1:10" x14ac:dyDescent="0.25">
      <c r="A5" s="17"/>
      <c r="B5" s="12" t="s">
        <v>2</v>
      </c>
      <c r="C5" s="9" t="s">
        <v>0</v>
      </c>
      <c r="D5" s="4">
        <v>1</v>
      </c>
      <c r="E5" s="5">
        <v>2027</v>
      </c>
      <c r="F5" s="5">
        <v>50</v>
      </c>
      <c r="G5" s="27">
        <f t="shared" ref="G5:G14" si="0">F5*D5*12*1.35</f>
        <v>810</v>
      </c>
      <c r="H5" s="35"/>
      <c r="I5" s="16" t="s">
        <v>9</v>
      </c>
      <c r="J5" s="19"/>
    </row>
    <row r="6" spans="1:10" x14ac:dyDescent="0.25">
      <c r="A6" s="17"/>
      <c r="B6" s="3"/>
      <c r="C6" s="10"/>
      <c r="D6" s="2">
        <v>1</v>
      </c>
      <c r="E6" s="1">
        <v>2028</v>
      </c>
      <c r="F6" s="1">
        <v>55</v>
      </c>
      <c r="G6" s="28">
        <f t="shared" si="0"/>
        <v>891.00000000000011</v>
      </c>
      <c r="H6" s="33"/>
      <c r="I6" s="19"/>
      <c r="J6" s="19"/>
    </row>
    <row r="7" spans="1:10" ht="15.75" thickBot="1" x14ac:dyDescent="0.3">
      <c r="A7" s="17"/>
      <c r="B7" s="3"/>
      <c r="C7" s="11"/>
      <c r="D7" s="6">
        <v>0.5</v>
      </c>
      <c r="E7" s="7">
        <v>2029</v>
      </c>
      <c r="F7" s="7">
        <v>60</v>
      </c>
      <c r="G7" s="29">
        <f t="shared" si="0"/>
        <v>486.00000000000006</v>
      </c>
      <c r="H7" s="36">
        <f>SUM(G5:G7)</f>
        <v>2187</v>
      </c>
      <c r="I7" s="24"/>
      <c r="J7" s="19"/>
    </row>
    <row r="8" spans="1:10" x14ac:dyDescent="0.25">
      <c r="A8" s="17"/>
      <c r="B8" s="3"/>
      <c r="C8" s="9" t="s">
        <v>4</v>
      </c>
      <c r="D8" s="4">
        <v>0.5</v>
      </c>
      <c r="E8" s="5">
        <v>2027</v>
      </c>
      <c r="F8" s="5">
        <v>50</v>
      </c>
      <c r="G8" s="27">
        <f t="shared" si="0"/>
        <v>405</v>
      </c>
      <c r="H8" s="35"/>
      <c r="I8" s="16" t="s">
        <v>24</v>
      </c>
      <c r="J8" s="19"/>
    </row>
    <row r="9" spans="1:10" x14ac:dyDescent="0.25">
      <c r="A9" s="17"/>
      <c r="B9" s="3"/>
      <c r="C9" s="10"/>
      <c r="D9" s="2">
        <v>0.5</v>
      </c>
      <c r="E9" s="1">
        <v>2028</v>
      </c>
      <c r="F9" s="1">
        <v>55</v>
      </c>
      <c r="G9" s="28">
        <f t="shared" si="0"/>
        <v>445.50000000000006</v>
      </c>
      <c r="H9" s="33"/>
      <c r="I9" s="19"/>
      <c r="J9" s="19"/>
    </row>
    <row r="10" spans="1:10" x14ac:dyDescent="0.25">
      <c r="A10" s="17"/>
      <c r="B10" s="3"/>
      <c r="C10" s="10"/>
      <c r="D10" s="2">
        <v>0.5</v>
      </c>
      <c r="E10" s="1">
        <v>2029</v>
      </c>
      <c r="F10" s="1">
        <v>60</v>
      </c>
      <c r="G10" s="28">
        <f t="shared" si="0"/>
        <v>486.00000000000006</v>
      </c>
      <c r="H10" s="33"/>
      <c r="I10" s="19" t="s">
        <v>19</v>
      </c>
      <c r="J10" s="19"/>
    </row>
    <row r="11" spans="1:10" ht="15.75" thickBot="1" x14ac:dyDescent="0.3">
      <c r="A11" s="17"/>
      <c r="B11" s="3"/>
      <c r="C11" s="11"/>
      <c r="D11" s="6">
        <v>0.5</v>
      </c>
      <c r="E11" s="7">
        <v>2030</v>
      </c>
      <c r="F11" s="7">
        <v>60</v>
      </c>
      <c r="G11" s="29">
        <f t="shared" si="0"/>
        <v>486.00000000000006</v>
      </c>
      <c r="H11" s="36">
        <f>SUM(G8:G11)</f>
        <v>1822.5</v>
      </c>
      <c r="I11" s="24" t="s">
        <v>17</v>
      </c>
      <c r="J11" s="19"/>
    </row>
    <row r="12" spans="1:10" x14ac:dyDescent="0.25">
      <c r="A12" s="17"/>
      <c r="B12" s="3"/>
      <c r="C12" s="9" t="s">
        <v>5</v>
      </c>
      <c r="D12" s="4">
        <v>0.5</v>
      </c>
      <c r="E12" s="5">
        <v>2027</v>
      </c>
      <c r="F12" s="5">
        <v>30</v>
      </c>
      <c r="G12" s="27">
        <f t="shared" si="0"/>
        <v>243.00000000000003</v>
      </c>
      <c r="H12" s="35"/>
      <c r="I12" s="16" t="s">
        <v>25</v>
      </c>
      <c r="J12" s="19"/>
    </row>
    <row r="13" spans="1:10" x14ac:dyDescent="0.25">
      <c r="A13" s="17"/>
      <c r="B13" s="3"/>
      <c r="C13" s="10"/>
      <c r="D13" s="2">
        <v>0.5</v>
      </c>
      <c r="E13" s="1">
        <v>2028</v>
      </c>
      <c r="F13" s="1">
        <v>32</v>
      </c>
      <c r="G13" s="28">
        <f t="shared" si="0"/>
        <v>259.20000000000005</v>
      </c>
      <c r="H13" s="33"/>
      <c r="I13" s="19"/>
      <c r="J13" s="19"/>
    </row>
    <row r="14" spans="1:10" ht="15.75" thickBot="1" x14ac:dyDescent="0.3">
      <c r="A14" s="17"/>
      <c r="B14" s="3"/>
      <c r="C14" s="11"/>
      <c r="D14" s="6">
        <v>0.5</v>
      </c>
      <c r="E14" s="7">
        <v>2029</v>
      </c>
      <c r="F14" s="7">
        <v>35</v>
      </c>
      <c r="G14" s="29">
        <f t="shared" si="0"/>
        <v>283.5</v>
      </c>
      <c r="H14" s="36">
        <f>SUM(G12:G14)</f>
        <v>785.7</v>
      </c>
      <c r="I14" s="24"/>
      <c r="J14" s="19"/>
    </row>
    <row r="15" spans="1:10" ht="15.75" thickBot="1" x14ac:dyDescent="0.3">
      <c r="A15" s="17"/>
      <c r="B15" s="3"/>
      <c r="C15" s="12"/>
      <c r="D15" s="3"/>
      <c r="E15" s="3"/>
      <c r="F15" s="3"/>
      <c r="G15" s="20"/>
      <c r="H15" s="20"/>
      <c r="I15" s="3"/>
      <c r="J15" s="19"/>
    </row>
    <row r="16" spans="1:10" x14ac:dyDescent="0.25">
      <c r="A16" s="17"/>
      <c r="B16" s="12" t="s">
        <v>7</v>
      </c>
      <c r="C16" s="9" t="s">
        <v>8</v>
      </c>
      <c r="D16" s="4"/>
      <c r="E16" s="5">
        <v>2027</v>
      </c>
      <c r="F16" s="5" t="s">
        <v>21</v>
      </c>
      <c r="G16" s="31">
        <v>1000</v>
      </c>
      <c r="H16" s="35"/>
      <c r="I16" s="16" t="s">
        <v>10</v>
      </c>
      <c r="J16" s="19"/>
    </row>
    <row r="17" spans="1:10" ht="15.75" thickBot="1" x14ac:dyDescent="0.3">
      <c r="A17" s="17"/>
      <c r="B17" s="3"/>
      <c r="C17" s="11"/>
      <c r="D17" s="6"/>
      <c r="E17" s="7">
        <v>2028</v>
      </c>
      <c r="F17" s="7"/>
      <c r="G17" s="32">
        <v>500</v>
      </c>
      <c r="H17" s="36">
        <f>SUM(G16:G17)</f>
        <v>1500</v>
      </c>
      <c r="I17" s="24" t="s">
        <v>23</v>
      </c>
      <c r="J17" s="19"/>
    </row>
    <row r="18" spans="1:10" x14ac:dyDescent="0.25">
      <c r="A18" s="17"/>
      <c r="B18" s="3"/>
      <c r="C18" s="9" t="s">
        <v>12</v>
      </c>
      <c r="D18" s="4"/>
      <c r="E18" s="5">
        <v>2027</v>
      </c>
      <c r="F18" s="5" t="s">
        <v>22</v>
      </c>
      <c r="G18" s="31">
        <v>500</v>
      </c>
      <c r="H18" s="35"/>
      <c r="I18" s="16" t="s">
        <v>11</v>
      </c>
      <c r="J18" s="19"/>
    </row>
    <row r="19" spans="1:10" ht="15.75" thickBot="1" x14ac:dyDescent="0.3">
      <c r="A19" s="17"/>
      <c r="B19" s="3"/>
      <c r="C19" s="11"/>
      <c r="D19" s="6"/>
      <c r="E19" s="7">
        <v>2028</v>
      </c>
      <c r="F19" s="7"/>
      <c r="G19" s="32">
        <v>250</v>
      </c>
      <c r="H19" s="36">
        <f>SUM(G18:G19)</f>
        <v>750</v>
      </c>
      <c r="I19" s="24"/>
      <c r="J19" s="19"/>
    </row>
    <row r="20" spans="1:10" ht="15.75" thickBot="1" x14ac:dyDescent="0.3">
      <c r="A20" s="17"/>
      <c r="B20" s="3"/>
      <c r="C20" s="3"/>
      <c r="D20" s="3"/>
      <c r="E20" s="3"/>
      <c r="F20" s="3"/>
      <c r="G20" s="3"/>
      <c r="H20" s="3"/>
      <c r="I20" s="3"/>
      <c r="J20" s="19"/>
    </row>
    <row r="21" spans="1:10" ht="15.75" thickBot="1" x14ac:dyDescent="0.3">
      <c r="A21" s="17"/>
      <c r="B21" s="3"/>
      <c r="C21" s="3"/>
      <c r="D21" s="3"/>
      <c r="E21" s="3"/>
      <c r="F21" s="3"/>
      <c r="G21" s="3"/>
      <c r="H21" s="26">
        <f>SUM(H5:H19)</f>
        <v>7045.2</v>
      </c>
      <c r="I21" s="3"/>
      <c r="J21" s="19"/>
    </row>
    <row r="22" spans="1:10" x14ac:dyDescent="0.25">
      <c r="A22" s="17"/>
      <c r="B22" s="3"/>
      <c r="C22" s="3"/>
      <c r="D22" s="3"/>
      <c r="E22" s="3"/>
      <c r="F22" s="3"/>
      <c r="G22" s="3"/>
      <c r="H22" s="3"/>
      <c r="I22" s="3"/>
      <c r="J22" s="19"/>
    </row>
    <row r="23" spans="1:10" x14ac:dyDescent="0.25">
      <c r="A23" s="17"/>
      <c r="B23" s="3"/>
      <c r="C23" s="3"/>
      <c r="D23" s="3"/>
      <c r="E23" s="3"/>
      <c r="F23" s="3"/>
      <c r="G23" s="3"/>
      <c r="H23" s="3"/>
      <c r="I23" s="3"/>
      <c r="J23" s="19"/>
    </row>
    <row r="24" spans="1:10" x14ac:dyDescent="0.25">
      <c r="A24" s="17"/>
      <c r="B24" s="3"/>
      <c r="C24" s="3"/>
      <c r="D24" s="3"/>
      <c r="E24" s="3"/>
      <c r="F24" s="21" t="s">
        <v>18</v>
      </c>
      <c r="G24" s="8">
        <v>2027</v>
      </c>
      <c r="H24" s="25">
        <f>SUM(G5,G8,G12,G16,G18)</f>
        <v>2958</v>
      </c>
      <c r="I24" s="3"/>
      <c r="J24" s="19"/>
    </row>
    <row r="25" spans="1:10" x14ac:dyDescent="0.25">
      <c r="A25" s="17"/>
      <c r="B25" s="3"/>
      <c r="C25" s="3"/>
      <c r="D25" s="3"/>
      <c r="E25" s="3"/>
      <c r="F25" s="3"/>
      <c r="G25" s="8">
        <v>2028</v>
      </c>
      <c r="H25" s="25">
        <f>SUM(G6,G9,G13,G17,G19)</f>
        <v>2345.7000000000003</v>
      </c>
      <c r="I25" s="3"/>
      <c r="J25" s="19"/>
    </row>
    <row r="26" spans="1:10" x14ac:dyDescent="0.25">
      <c r="A26" s="17"/>
      <c r="B26" s="3"/>
      <c r="C26" s="3"/>
      <c r="D26" s="3"/>
      <c r="E26" s="3"/>
      <c r="F26" s="3"/>
      <c r="G26" s="8">
        <v>2029</v>
      </c>
      <c r="H26" s="25">
        <f>SUM(G7,G10,G14)</f>
        <v>1255.5</v>
      </c>
      <c r="I26" s="3"/>
      <c r="J26" s="19"/>
    </row>
    <row r="27" spans="1:10" x14ac:dyDescent="0.25">
      <c r="A27" s="17"/>
      <c r="B27" s="3"/>
      <c r="C27" s="3"/>
      <c r="D27" s="3"/>
      <c r="E27" s="3"/>
      <c r="F27" s="3"/>
      <c r="G27" s="8">
        <v>2030</v>
      </c>
      <c r="H27" s="25">
        <f>G11</f>
        <v>486.00000000000006</v>
      </c>
      <c r="I27" s="3"/>
      <c r="J27" s="19"/>
    </row>
    <row r="28" spans="1:10" ht="15.75" thickBot="1" x14ac:dyDescent="0.3">
      <c r="A28" s="17"/>
      <c r="B28" s="3"/>
      <c r="C28" s="3"/>
      <c r="D28" s="3"/>
      <c r="E28" s="3"/>
      <c r="F28" s="3"/>
      <c r="G28" s="3"/>
      <c r="H28" s="3"/>
      <c r="I28" s="3"/>
      <c r="J28" s="19"/>
    </row>
    <row r="29" spans="1:10" ht="15.75" thickBot="1" x14ac:dyDescent="0.3">
      <c r="A29" s="17"/>
      <c r="B29" s="3"/>
      <c r="C29" s="3"/>
      <c r="D29" s="3"/>
      <c r="E29" s="3"/>
      <c r="F29" s="3"/>
      <c r="G29" s="18"/>
      <c r="H29" s="26">
        <f>SUM(H24:H27)</f>
        <v>7045.2000000000007</v>
      </c>
      <c r="I29" s="3"/>
      <c r="J29" s="19"/>
    </row>
    <row r="30" spans="1:10" ht="15.75" thickBot="1" x14ac:dyDescent="0.3">
      <c r="A30" s="22"/>
      <c r="B30" s="23"/>
      <c r="C30" s="23"/>
      <c r="D30" s="23"/>
      <c r="E30" s="23"/>
      <c r="F30" s="23"/>
      <c r="G30" s="23"/>
      <c r="H30" s="23"/>
      <c r="I30" s="23"/>
      <c r="J30" s="24"/>
    </row>
    <row r="31" spans="1:10" x14ac:dyDescent="0.25">
      <c r="F31" s="13"/>
      <c r="G31" s="13"/>
      <c r="H31" s="13"/>
      <c r="I31" s="13"/>
      <c r="J31" s="13"/>
    </row>
    <row r="32" spans="1:10" x14ac:dyDescent="0.25">
      <c r="F32" s="13"/>
      <c r="G32" s="13"/>
      <c r="H32" s="13"/>
      <c r="I32" s="13"/>
      <c r="J32" s="13"/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Vláďa</dc:creator>
  <cp:lastModifiedBy>Vláďa</cp:lastModifiedBy>
  <dcterms:created xsi:type="dcterms:W3CDTF">2026-04-24T06:59:07Z</dcterms:created>
  <dcterms:modified xsi:type="dcterms:W3CDTF">2026-04-24T07:37:58Z</dcterms:modified>
</cp:coreProperties>
</file>